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I57" i="1"/>
  <c r="H59"/>
  <c r="I59" s="1"/>
  <c r="H58"/>
  <c r="I58" s="1"/>
  <c r="H15"/>
  <c r="I15"/>
  <c r="H16"/>
  <c r="I16" s="1"/>
  <c r="H17"/>
  <c r="I17" s="1"/>
  <c r="H18"/>
  <c r="I18"/>
  <c r="H19"/>
  <c r="I19" s="1"/>
  <c r="H20"/>
  <c r="I20" s="1"/>
  <c r="H21"/>
  <c r="I21"/>
  <c r="H22"/>
  <c r="I22" s="1"/>
  <c r="H23"/>
  <c r="I23" s="1"/>
  <c r="H24"/>
  <c r="I24" s="1"/>
  <c r="H25"/>
  <c r="I25" s="1"/>
  <c r="H26"/>
  <c r="I26" s="1"/>
  <c r="H27"/>
  <c r="I27"/>
  <c r="H28"/>
  <c r="I28" s="1"/>
  <c r="H29"/>
  <c r="I29" s="1"/>
  <c r="H30"/>
  <c r="I30"/>
  <c r="H31"/>
  <c r="I31" s="1"/>
  <c r="H32"/>
  <c r="I32" s="1"/>
  <c r="H33"/>
  <c r="I33"/>
  <c r="H34"/>
  <c r="I34" s="1"/>
  <c r="H35"/>
  <c r="I35" s="1"/>
  <c r="H36"/>
  <c r="I36"/>
  <c r="H37"/>
  <c r="I37" s="1"/>
  <c r="H38"/>
  <c r="I38" s="1"/>
  <c r="H39"/>
  <c r="I39"/>
  <c r="H40"/>
  <c r="I40" s="1"/>
  <c r="H41"/>
  <c r="I41" s="1"/>
  <c r="H42"/>
  <c r="I42"/>
  <c r="H43"/>
  <c r="I43" s="1"/>
  <c r="H44"/>
  <c r="I44" s="1"/>
  <c r="H45"/>
  <c r="I45"/>
  <c r="H46"/>
  <c r="I46" s="1"/>
  <c r="H47"/>
  <c r="I47" s="1"/>
  <c r="H48"/>
  <c r="I48"/>
  <c r="H49"/>
  <c r="I49" s="1"/>
  <c r="H50"/>
  <c r="I50" s="1"/>
  <c r="H51"/>
  <c r="I51"/>
  <c r="H52"/>
  <c r="I52" s="1"/>
  <c r="H53"/>
  <c r="I53" s="1"/>
  <c r="H54"/>
  <c r="I54"/>
  <c r="H55"/>
  <c r="I55" s="1"/>
  <c r="H56"/>
  <c r="I56" s="1"/>
  <c r="H14"/>
  <c r="I14" s="1"/>
  <c r="H10"/>
  <c r="I10" s="1"/>
  <c r="H11"/>
  <c r="I11" s="1"/>
  <c r="H12"/>
  <c r="I12" s="1"/>
  <c r="H9"/>
  <c r="I9" s="1"/>
  <c r="H7"/>
  <c r="I7" s="1"/>
  <c r="I6" s="1"/>
  <c r="I13" l="1"/>
  <c r="I8"/>
  <c r="I60" l="1"/>
</calcChain>
</file>

<file path=xl/sharedStrings.xml><?xml version="1.0" encoding="utf-8"?>
<sst xmlns="http://schemas.openxmlformats.org/spreadsheetml/2006/main" count="247" uniqueCount="127">
  <si>
    <r>
      <rPr>
        <b/>
        <sz val="6"/>
        <rFont val="Calibri"/>
        <family val="1"/>
      </rPr>
      <t xml:space="preserve">Obra: </t>
    </r>
    <r>
      <rPr>
        <sz val="6"/>
        <rFont val="Calibri"/>
        <family val="1"/>
      </rPr>
      <t>UAI (Câmara Municipal de Carandaí)- Carandaí/MG</t>
    </r>
  </si>
  <si>
    <r>
      <rPr>
        <b/>
        <sz val="6"/>
        <rFont val="Calibri"/>
        <family val="1"/>
      </rPr>
      <t>Prazo de execução da obra 1 mes (30 dias)</t>
    </r>
  </si>
  <si>
    <r>
      <rPr>
        <b/>
        <sz val="6.5"/>
        <rFont val="Calibri"/>
        <family val="1"/>
      </rPr>
      <t>BDI:</t>
    </r>
  </si>
  <si>
    <r>
      <rPr>
        <b/>
        <sz val="6.5"/>
        <rFont val="Calibri"/>
        <family val="1"/>
      </rPr>
      <t>28,82%</t>
    </r>
  </si>
  <si>
    <r>
      <rPr>
        <b/>
        <sz val="6.5"/>
        <rFont val="Calibri"/>
        <family val="1"/>
      </rPr>
      <t>ITEM</t>
    </r>
  </si>
  <si>
    <r>
      <rPr>
        <b/>
        <sz val="6.5"/>
        <rFont val="Calibri"/>
        <family val="1"/>
      </rPr>
      <t>REFERÊNCIA</t>
    </r>
  </si>
  <si>
    <r>
      <rPr>
        <b/>
        <sz val="6.5"/>
        <rFont val="Calibri"/>
        <family val="1"/>
      </rPr>
      <t>CÓDIGO</t>
    </r>
  </si>
  <si>
    <r>
      <rPr>
        <b/>
        <sz val="6.5"/>
        <rFont val="Calibri"/>
        <family val="1"/>
      </rPr>
      <t>DESCRIÇÃO</t>
    </r>
  </si>
  <si>
    <r>
      <rPr>
        <b/>
        <sz val="6.5"/>
        <rFont val="Calibri"/>
        <family val="1"/>
      </rPr>
      <t>UNIDADE</t>
    </r>
  </si>
  <si>
    <r>
      <rPr>
        <b/>
        <sz val="6.5"/>
        <rFont val="Calibri"/>
        <family val="1"/>
      </rPr>
      <t xml:space="preserve">QUANT. A
</t>
    </r>
    <r>
      <rPr>
        <b/>
        <sz val="6.5"/>
        <rFont val="Calibri"/>
        <family val="1"/>
      </rPr>
      <t>EXECUTAR</t>
    </r>
  </si>
  <si>
    <r>
      <rPr>
        <b/>
        <sz val="6.5"/>
        <rFont val="Calibri"/>
        <family val="1"/>
      </rPr>
      <t>PREÇO UNITÁRIO S/ BDI</t>
    </r>
  </si>
  <si>
    <r>
      <rPr>
        <b/>
        <sz val="6.5"/>
        <rFont val="Calibri"/>
        <family val="1"/>
      </rPr>
      <t>PREÇO UNITÁRIO C/ BDI</t>
    </r>
  </si>
  <si>
    <r>
      <rPr>
        <b/>
        <sz val="6.5"/>
        <rFont val="Calibri"/>
        <family val="1"/>
      </rPr>
      <t>PREÇO  TOTAL C/ BDI</t>
    </r>
  </si>
  <si>
    <r>
      <rPr>
        <b/>
        <sz val="6.5"/>
        <rFont val="Calibri"/>
        <family val="1"/>
      </rPr>
      <t>SERVIÇOS INICIAS</t>
    </r>
  </si>
  <si>
    <r>
      <rPr>
        <sz val="6.5"/>
        <rFont val="Calibri"/>
        <family val="1"/>
      </rPr>
      <t>SETOP</t>
    </r>
  </si>
  <si>
    <r>
      <rPr>
        <sz val="6.5"/>
        <rFont val="Calibri"/>
        <family val="1"/>
      </rPr>
      <t>ED-28427</t>
    </r>
  </si>
  <si>
    <r>
      <rPr>
        <sz val="6.5"/>
        <rFont val="Calibri"/>
        <family val="1"/>
      </rPr>
      <t>FORNECIMENTO E COLOCAÇÃO DE PLACA DE OBRA EM CHAPA GALVANIZADA #26, ESP. 0,45MM, DIMENSÃO (3X1,5)M, PLOTADA COM ADESIVO VINÍLICO, AFIXADA COM REBITES 4,8X40MM, EM ESTRUTURA METÁLICA DE METALON 20X20MM, ESP. 1,25MM, INCLUSIVE SUPORTE EM EUCALIPTO AUTOCLAVADO  PINTADO COM TINTA PVA DUAS (2) DEMÃOS</t>
    </r>
  </si>
  <si>
    <r>
      <rPr>
        <sz val="6.5"/>
        <rFont val="Calibri"/>
        <family val="1"/>
      </rPr>
      <t>un</t>
    </r>
  </si>
  <si>
    <r>
      <rPr>
        <sz val="6.5"/>
        <rFont val="Calibri"/>
        <family val="1"/>
      </rPr>
      <t>1,00</t>
    </r>
  </si>
  <si>
    <r>
      <rPr>
        <b/>
        <sz val="6.5"/>
        <rFont val="Calibri"/>
        <family val="1"/>
      </rPr>
      <t>DEMILIÇÃO</t>
    </r>
  </si>
  <si>
    <r>
      <rPr>
        <sz val="6.5"/>
        <rFont val="Calibri"/>
        <family val="1"/>
      </rPr>
      <t>SINAPI</t>
    </r>
  </si>
  <si>
    <r>
      <rPr>
        <sz val="6.5"/>
        <rFont val="Calibri"/>
        <family val="1"/>
      </rPr>
      <t>DEMOLIÇÃO DE REVESTIMENTO  CERÂMICO, DE FORMA MECANIZADA COM MARTELETE, SEM REAPROVEITAMENTO.  AF_09/2023</t>
    </r>
  </si>
  <si>
    <r>
      <rPr>
        <sz val="6.5"/>
        <rFont val="Calibri"/>
        <family val="1"/>
      </rPr>
      <t>M²</t>
    </r>
  </si>
  <si>
    <r>
      <rPr>
        <sz val="6.5"/>
        <rFont val="Calibri"/>
        <family val="1"/>
      </rPr>
      <t>13,70</t>
    </r>
  </si>
  <si>
    <r>
      <rPr>
        <sz val="6.5"/>
        <rFont val="Calibri"/>
        <family val="1"/>
      </rPr>
      <t>REMOÇÃO DE LOUÇAS, DE FORMA MANUAL, SEM REAPROVEITAMENTO.  AF_09/2023</t>
    </r>
  </si>
  <si>
    <r>
      <rPr>
        <sz val="6.5"/>
        <rFont val="Calibri"/>
        <family val="1"/>
      </rPr>
      <t>UN</t>
    </r>
  </si>
  <si>
    <r>
      <rPr>
        <sz val="6.5"/>
        <rFont val="Calibri"/>
        <family val="1"/>
      </rPr>
      <t>2,00</t>
    </r>
  </si>
  <si>
    <r>
      <rPr>
        <sz val="6.5"/>
        <rFont val="Calibri"/>
        <family val="1"/>
      </rPr>
      <t>REMOÇÃO DE METAIS SANITÁRIOS, DE FORMA MANUAL, SEM REAPROVEITAMENTO.  AF_09/2023</t>
    </r>
  </si>
  <si>
    <r>
      <rPr>
        <sz val="6.5"/>
        <rFont val="Calibri"/>
        <family val="1"/>
      </rPr>
      <t>REMOÇÃO DE PORTAS, DE FORMA MANUAL, SEM REAPROVEITAMENTO.  AF_09/2023</t>
    </r>
  </si>
  <si>
    <r>
      <rPr>
        <sz val="6.5"/>
        <rFont val="Calibri"/>
        <family val="1"/>
      </rPr>
      <t>1,26</t>
    </r>
  </si>
  <si>
    <r>
      <rPr>
        <b/>
        <sz val="6.5"/>
        <rFont val="Calibri"/>
        <family val="1"/>
      </rPr>
      <t>PAREDES/ESQUADRIAS/BANHEIRO  PcD/RAMPA DE ENTRADA/VENTILA ÇÃO MECÂNICA/HIDRÁULICA</t>
    </r>
  </si>
  <si>
    <r>
      <rPr>
        <sz val="6.5"/>
        <rFont val="Calibri"/>
        <family val="1"/>
      </rPr>
      <t>ALVENARIA DE VEDAÇÃO DE BLOCOS VAZADOS DE CONCRETO DE 14X19X29 CM (ESPESSURA 14 CM) E ARGAMASSA DE ASSENTAMENTO  COM PREPARO EM BETONEIRA. AF_12/2021</t>
    </r>
  </si>
  <si>
    <r>
      <rPr>
        <sz val="6.5"/>
        <rFont val="Calibri"/>
        <family val="1"/>
      </rPr>
      <t>M2</t>
    </r>
  </si>
  <si>
    <r>
      <rPr>
        <sz val="6.5"/>
        <rFont val="Calibri"/>
        <family val="1"/>
      </rPr>
      <t>101,10</t>
    </r>
  </si>
  <si>
    <r>
      <rPr>
        <sz val="6.5"/>
        <rFont val="Calibri"/>
        <family val="1"/>
      </rPr>
      <t>CHAPISCO APLICADO EM ALVENARIA (COM PRESENÇA DE VÃOS) E ESTRUTURAS DE CONCRETO DE FACHADA, COM COLHER DE PEDREIRO. ARGAMASSA TRAÇO 1:3 COM PREPARO EM BETONEIRA 400L. AF_10/2022</t>
    </r>
  </si>
  <si>
    <r>
      <rPr>
        <sz val="6.5"/>
        <rFont val="Calibri"/>
        <family val="1"/>
      </rPr>
      <t>202,20</t>
    </r>
  </si>
  <si>
    <r>
      <rPr>
        <sz val="6.5"/>
        <rFont val="Calibri"/>
        <family val="1"/>
      </rPr>
      <t>ED-50761</t>
    </r>
  </si>
  <si>
    <r>
      <rPr>
        <sz val="6.5"/>
        <rFont val="Calibri"/>
        <family val="1"/>
      </rPr>
      <t xml:space="preserve">REBOCO COM ARGAMASSA, TRAÇO 1:2:8 (CIMENTO, CAL E AREIA), ESP. 20MM, APLICAÇÃO MANUAL, INCLUSIVE
</t>
    </r>
    <r>
      <rPr>
        <sz val="6.5"/>
        <rFont val="Calibri"/>
        <family val="1"/>
      </rPr>
      <t>ARGAMASSA COMPREPARO MECANIZADO, EXCLUSIVE CHAPISCO</t>
    </r>
  </si>
  <si>
    <r>
      <rPr>
        <sz val="6.5"/>
        <rFont val="Calibri"/>
        <family val="1"/>
      </rPr>
      <t>ED-48210</t>
    </r>
  </si>
  <si>
    <r>
      <rPr>
        <sz val="6.5"/>
        <rFont val="Calibri"/>
        <family val="1"/>
      </rPr>
      <t>PAREDE EM CHAPA DE GESSO ACARTONADO (DRYWALL), DIVISÃO ENTRE ÁREAS SECA E ÚMIDA DE UMA MESMA UNIDADE (ST/RU), ESP. 115 MM, INCLUSIVE MONTANTES, GUIAS E ACESSÓRIOS, EXCLUSIVE ISOLANTE TÉRMICO/ACÚSTICO</t>
    </r>
  </si>
  <si>
    <r>
      <rPr>
        <sz val="6.5"/>
        <rFont val="Calibri"/>
        <family val="1"/>
      </rPr>
      <t>50,07</t>
    </r>
  </si>
  <si>
    <r>
      <rPr>
        <sz val="6.5"/>
        <rFont val="Calibri"/>
        <family val="1"/>
      </rPr>
      <t>ED-51160</t>
    </r>
  </si>
  <si>
    <r>
      <rPr>
        <sz val="6.5"/>
        <rFont val="Calibri"/>
        <family val="1"/>
      </rPr>
      <t>VIDRO TEMPERADO  TRANSPARENTE  INCOLOR, ESP. 10MM, INCLUSIVE FIXAÇÃO E VEDAÇÃO COM GUARNIÇÃO/GAXETA DE BORRACHA NEOPRENE, FORNECIMENTO E INSTALAÇÃO, EXCLUSIVE CAIXILHO/PERFIL</t>
    </r>
  </si>
  <si>
    <r>
      <rPr>
        <sz val="6.5"/>
        <rFont val="Calibri"/>
        <family val="1"/>
      </rPr>
      <t>31,73</t>
    </r>
  </si>
  <si>
    <r>
      <rPr>
        <sz val="6.5"/>
        <rFont val="Calibri"/>
        <family val="1"/>
      </rPr>
      <t>CAIXILHO FIXO DE ALUMÍNIO PARA VIDRO (VIDRO INCLUSO), BATENTE/ REQUADRO DE 4 A 14 CM, SEM GUARNIÇÃO/ ALIZAR, FIXAÇÃO COM PARAFUSOS, VEDAÇÃO COM SILICONE, EXCLUSIVE CONTRAMARCO  - FORNECIMENTO E INSTALAÇÃO. AF_11/2024</t>
    </r>
  </si>
  <si>
    <r>
      <rPr>
        <sz val="6.5"/>
        <rFont val="Calibri"/>
        <family val="1"/>
      </rPr>
      <t>PORTA PIVOTANTE DE VIDRO TEMPERADO, 90X210 CM, ESPESSURA 10 MM, INCLUSIVE ACESSÓRIOS. AF_01/2021</t>
    </r>
  </si>
  <si>
    <r>
      <rPr>
        <sz val="6.5"/>
        <rFont val="Calibri"/>
        <family val="1"/>
      </rPr>
      <t>ED-50516</t>
    </r>
  </si>
  <si>
    <r>
      <rPr>
        <sz val="6.5"/>
        <rFont val="Calibri"/>
        <family val="1"/>
      </rPr>
      <t>PREPARAÇÃO PARA EMASSAMENTO  OU PINTURA (LÁTEX/ACRÍLICA) EM PAREDE OU FORRO EM CHAPA DE GESSO ACARTONADO  (DRYWALL), INCLUSIVE UMA (1) DEMÃO DE SELADOR ACRÍLICO</t>
    </r>
  </si>
  <si>
    <r>
      <rPr>
        <sz val="6.5"/>
        <rFont val="Calibri"/>
        <family val="1"/>
      </rPr>
      <t>507,50</t>
    </r>
  </si>
  <si>
    <r>
      <rPr>
        <sz val="6.5"/>
        <rFont val="Calibri"/>
        <family val="1"/>
      </rPr>
      <t>ED-50484</t>
    </r>
  </si>
  <si>
    <r>
      <rPr>
        <sz val="6.5"/>
        <rFont val="Calibri"/>
        <family val="1"/>
      </rPr>
      <t xml:space="preserve">EMASSAMENTO EM PAREDE EM CHAPA DE GESSO ACARTONADO (DRYWALL) COM MASSA CORRIDA (PVA), UMA
</t>
    </r>
    <r>
      <rPr>
        <sz val="6.5"/>
        <rFont val="Calibri"/>
        <family val="1"/>
      </rPr>
      <t>(1) DEMÃO, INCLUSIVE LIXAMENTO PARA PINTURA</t>
    </r>
  </si>
  <si>
    <r>
      <rPr>
        <sz val="6.5"/>
        <rFont val="Calibri"/>
        <family val="1"/>
      </rPr>
      <t>302,34</t>
    </r>
  </si>
  <si>
    <r>
      <rPr>
        <sz val="6.5"/>
        <rFont val="Calibri"/>
        <family val="1"/>
      </rPr>
      <t>ED-50498</t>
    </r>
  </si>
  <si>
    <r>
      <rPr>
        <sz val="6.5"/>
        <rFont val="Calibri"/>
        <family val="1"/>
      </rPr>
      <t>PINTURA LÁTEX (PVA) EM PAREDE, DUAS (2) DEMÃOS, COM APLICAÇÃO MANUAL, EXCLUSIVE SELADOR ACRÍLICO E MASSA ACRÍLICA/CORRIDA (PVA)</t>
    </r>
  </si>
  <si>
    <r>
      <rPr>
        <sz val="6.5"/>
        <rFont val="Calibri"/>
        <family val="1"/>
      </rPr>
      <t>322,54</t>
    </r>
  </si>
  <si>
    <r>
      <rPr>
        <sz val="6.5"/>
        <rFont val="Calibri"/>
        <family val="1"/>
      </rPr>
      <t>APLICAÇÃO MANUAL DE FUNDO SELADOR ACRÍLICO EM PANOS COM PRESENÇA DE VÃOS DE EDIFÍCIOS DE MÚLTIPLOS PAVIMENTOS. AF_03/2024</t>
    </r>
  </si>
  <si>
    <r>
      <rPr>
        <sz val="6.5"/>
        <rFont val="Calibri"/>
        <family val="1"/>
      </rPr>
      <t>184,96</t>
    </r>
  </si>
  <si>
    <r>
      <rPr>
        <sz val="6.5"/>
        <rFont val="Calibri"/>
        <family val="1"/>
      </rPr>
      <t>ED-50451</t>
    </r>
  </si>
  <si>
    <r>
      <rPr>
        <sz val="6.5"/>
        <rFont val="Calibri"/>
        <family val="1"/>
      </rPr>
      <t>PINTURA ACRÍLICA EM PAREDE, DUAS (2) DEMÃOS, COM APLICAÇÃO MANUAL, EXCLUSIVE SELADOR ACRÍLICO E MASSA ACRÍLICA/CORRIDA (PVA)</t>
    </r>
  </si>
  <si>
    <r>
      <rPr>
        <sz val="6.5"/>
        <rFont val="Calibri"/>
        <family val="1"/>
      </rPr>
      <t>ED-9081</t>
    </r>
  </si>
  <si>
    <r>
      <rPr>
        <sz val="6.5"/>
        <rFont val="Calibri"/>
        <family val="1"/>
      </rPr>
      <t>REVESTIMENTO COM CERÂMICA APLICADO EM PAREDE, ACABAMENTO ESMALTADO, AMBIENTE INTERNO/EXTERNO,  PADRÃO EXTRA, DIMENSÃO DA PEÇA ATÉ 2025 CM2, PEI III, ASSENTAMENTO  COM ARGAMASSA INDUSTRIALIZADA,  INCLUSIVE REJUNTAMENTO</t>
    </r>
  </si>
  <si>
    <r>
      <rPr>
        <sz val="6.5"/>
        <rFont val="Calibri"/>
        <family val="1"/>
      </rPr>
      <t>33,54</t>
    </r>
  </si>
  <si>
    <r>
      <rPr>
        <sz val="6.5"/>
        <rFont val="Calibri"/>
        <family val="1"/>
      </rPr>
      <t>ED-50724</t>
    </r>
  </si>
  <si>
    <r>
      <rPr>
        <sz val="6.5"/>
        <rFont val="Calibri"/>
        <family val="1"/>
      </rPr>
      <t xml:space="preserve">REVESTIMENTO COM CERÂMICA APLICADO EM PISO, ACABAMENTO ESMALTADO, AMBIENTE INTERNO, PADRÃO EXTRA, DIMENSÃO DA PEÇA ATÉ 2025 CM2, PEI IV, ASSENTAMENTO  COM ARGAMASSA INDUSTRIALIZADA,
</t>
    </r>
    <r>
      <rPr>
        <sz val="6.5"/>
        <rFont val="Calibri"/>
        <family val="1"/>
      </rPr>
      <t>INCLUSIVE REJUNTAMENTO</t>
    </r>
  </si>
  <si>
    <r>
      <rPr>
        <sz val="6.5"/>
        <rFont val="Calibri"/>
        <family val="1"/>
      </rPr>
      <t>15,27</t>
    </r>
  </si>
  <si>
    <r>
      <rPr>
        <sz val="6.5"/>
        <rFont val="Calibri"/>
        <family val="1"/>
      </rPr>
      <t>ED-6926</t>
    </r>
  </si>
  <si>
    <r>
      <rPr>
        <sz val="6.5"/>
        <rFont val="Calibri"/>
        <family val="1"/>
      </rPr>
      <t xml:space="preserve">BACIA SANITÁRIA (VASO) DE LOUÇA CONVENCIONAL  ACESSÍVEL (PCR/PMR), COR BRANCA, INCLUSIVE  ACESSÓRIOS DE FIXAÇÃO/VEDAÇÃO E REJUNTAMENTO,  EXCLUSIVE ASSENTO, VÁLVULA DE DESCARGA E TUBO DE
</t>
    </r>
    <r>
      <rPr>
        <sz val="6.5"/>
        <rFont val="Calibri"/>
        <family val="1"/>
      </rPr>
      <t>LIGAÇÃO</t>
    </r>
  </si>
  <si>
    <r>
      <rPr>
        <sz val="6.5"/>
        <rFont val="Calibri"/>
        <family val="1"/>
      </rPr>
      <t>ED-50283</t>
    </r>
  </si>
  <si>
    <r>
      <rPr>
        <sz val="6.5"/>
        <rFont val="Calibri"/>
        <family val="1"/>
      </rPr>
      <t>LAVATÓRIO DE LOUÇA BRANCA SEM COLUNA, TAMANHO MÉDIO, INCLUSIVE ACESSÓRIOS DE FIXAÇÃO, VÁLVULA DE ESCOAMENTO DE METAL COM ACABAMENTO  CROMADO, SIFÃO DE METAL TIPO COPO COM ACABAMENTO CROMADO E REJUNTAMENTO,  EXCLUSIVE TORNEIRA E ENGATE FLEXÍVEL</t>
    </r>
  </si>
  <si>
    <r>
      <rPr>
        <sz val="6.5"/>
        <rFont val="Calibri"/>
        <family val="1"/>
      </rPr>
      <t>ED-50330</t>
    </r>
  </si>
  <si>
    <r>
      <rPr>
        <sz val="6.5"/>
        <rFont val="Calibri"/>
        <family val="1"/>
      </rPr>
      <t>TORNEIRA METÁLICA PARA LAVATÓRIO, ABERTURA 1/4 DE VOLTA, ACABAMENTO CROMADO, COM AREJADOR, APLICAÇÃO DE MESA, INCLUSIVE ENGATE FLEXÍVEL METÁLICO, FORNECIMENTO  E INSTALAÇÃO</t>
    </r>
  </si>
  <si>
    <r>
      <rPr>
        <sz val="6.5"/>
        <rFont val="Calibri"/>
        <family val="1"/>
      </rPr>
      <t>ED-49603</t>
    </r>
  </si>
  <si>
    <r>
      <rPr>
        <sz val="6.5"/>
        <rFont val="Calibri"/>
        <family val="1"/>
      </rPr>
      <t>PORTA DE MADEIRA COMPLETA, DIMENSÃO (90X210)CM, TIPO DE ABRIR, UMA (1) FOLHA, ACABAMENTO NATURAL PARA PINTURA/ VERNIZ, TIPO PRANCHETA/SARRAFEADA,  INCLUSIVE MARCO, ALIZAR E FERRAGENS, EXCLUSIVE PINTURA/VERNIZ</t>
    </r>
  </si>
  <si>
    <r>
      <rPr>
        <sz val="6.5"/>
        <rFont val="Calibri"/>
        <family val="1"/>
      </rPr>
      <t>ASSENTO SANITÁRIO CONVENCIONAL  - FORNECIMENTO  E INSTALACAO. AF_01/2020</t>
    </r>
  </si>
  <si>
    <r>
      <rPr>
        <sz val="6.5"/>
        <rFont val="Calibri"/>
        <family val="1"/>
      </rPr>
      <t>ED-48180</t>
    </r>
  </si>
  <si>
    <r>
      <rPr>
        <sz val="6.5"/>
        <rFont val="Calibri"/>
        <family val="1"/>
      </rPr>
      <t>DISPENSER EM AÇO INOX PARA PAPEL TOALHA 2 OU 3 FOLHAS</t>
    </r>
  </si>
  <si>
    <r>
      <rPr>
        <sz val="6.5"/>
        <rFont val="Calibri"/>
        <family val="1"/>
      </rPr>
      <t>SABONETEIRA DE PAREDE EM METAL CROMADO, INCLUSO FIXAÇÃO. AF_01/2020</t>
    </r>
  </si>
  <si>
    <r>
      <rPr>
        <sz val="6.5"/>
        <rFont val="Calibri"/>
        <family val="1"/>
      </rPr>
      <t>ED-48181</t>
    </r>
  </si>
  <si>
    <r>
      <rPr>
        <sz val="6.5"/>
        <rFont val="Calibri"/>
        <family val="1"/>
      </rPr>
      <t>PAPELEIRA METÁLICA CROMADA, INCLUSIVE FIXAÇÃO</t>
    </r>
  </si>
  <si>
    <r>
      <rPr>
        <sz val="6.5"/>
        <rFont val="Calibri"/>
        <family val="1"/>
      </rPr>
      <t>ED-51151</t>
    </r>
  </si>
  <si>
    <r>
      <rPr>
        <sz val="6.5"/>
        <rFont val="Calibri"/>
        <family val="1"/>
      </rPr>
      <t>ESPELHO CRISTAL COM MOLDURA EM ALUMÍNIO, DIMENSÃO (60X90)CM, COM ESP. 4MM, INCLUSIVE FIXAÇÃO COM ADESIVO/SELANTE  A BASE DE POLIURETANO,  FORNECIMENTO  E INSTALAÇÃO</t>
    </r>
  </si>
  <si>
    <r>
      <rPr>
        <sz val="6.5"/>
        <rFont val="Calibri"/>
        <family val="1"/>
      </rPr>
      <t>BARRA DE APOIO RETA, EM ACO INOX POLIDO, COMPRIMENTO  60CM, FIXADA NA PAREDE - FORNECIMENTO  E INSTALAÇÃO. AF_01/2020</t>
    </r>
  </si>
  <si>
    <r>
      <rPr>
        <sz val="6.5"/>
        <rFont val="Calibri"/>
        <family val="1"/>
      </rPr>
      <t>BARRA DE APOIO RETA, EM ALUMINIO, COMPRIMENTO  80 CM, FIXADA NA PAREDE - FORNECIMENTO  E INSTALAÇÃO. AF_01/2020</t>
    </r>
  </si>
  <si>
    <r>
      <rPr>
        <sz val="6.5"/>
        <rFont val="Calibri"/>
        <family val="1"/>
      </rPr>
      <t xml:space="preserve">JANELA DE ALUMÍNIO DE CORRER COM 4 FOLHAS PARA VIDROS (VIDROS INCLUSOS), COM BANDEIRA, BATENTE/REQUADRO  6 A 14 CM, ACABAMENTO COM ACETATO OU BRILHANTE, FIXAÇÃO COM PARAFUSO, SEM GUARNIÇÃO/ ALIZAR, DIMENSÕES 150X120 CM, VEDAÇÃO COM SILICONE, EXCLUSIVE CONTRAMARCO-
</t>
    </r>
    <r>
      <rPr>
        <sz val="6.5"/>
        <rFont val="Calibri"/>
        <family val="1"/>
      </rPr>
      <t>FORNECIMENTO E INSTALAÇÃO. AF_11/2024</t>
    </r>
  </si>
  <si>
    <r>
      <rPr>
        <sz val="6.5"/>
        <rFont val="Calibri"/>
        <family val="1"/>
      </rPr>
      <t>3,00</t>
    </r>
  </si>
  <si>
    <r>
      <rPr>
        <sz val="6.5"/>
        <rFont val="Calibri"/>
        <family val="1"/>
      </rPr>
      <t>GUARNIÇÃO DE ALUMÍNIO. AF_11/2024</t>
    </r>
  </si>
  <si>
    <r>
      <rPr>
        <sz val="6.5"/>
        <rFont val="Calibri"/>
        <family val="1"/>
      </rPr>
      <t>M</t>
    </r>
  </si>
  <si>
    <r>
      <rPr>
        <sz val="6.5"/>
        <rFont val="Calibri"/>
        <family val="1"/>
      </rPr>
      <t>7,40</t>
    </r>
  </si>
  <si>
    <r>
      <rPr>
        <sz val="6.5"/>
        <rFont val="Calibri"/>
        <family val="1"/>
      </rPr>
      <t>VIDRO TEMPERADO  TRANSPARENTE  INCOLOR, ESP. 10MM NCLUSIVE FIXAÇÃO E VEDAÇÃO COM GUARNIÇÃO/GAXETA DEBORRACHA NEOPRENE, FORNECIMENTO  E INSTALAÇÃO, EXCLUSIVE CAIXILHO/PERFIL</t>
    </r>
  </si>
  <si>
    <r>
      <rPr>
        <sz val="6.5"/>
        <rFont val="Calibri"/>
        <family val="1"/>
      </rPr>
      <t>11,76</t>
    </r>
  </si>
  <si>
    <r>
      <rPr>
        <sz val="6.5"/>
        <rFont val="Calibri"/>
        <family val="1"/>
      </rPr>
      <t>CAIXILHO FIXO DE ALUMÍNIO PARA VIDRO (VIDRO INCLUSO), BATENTE/ REQUADRO DE 4 A 14 CM, SEM GUARNIÇÃO/ ALIZAR, FIXAÇÃO COM PARAFUSOS, VEDAÇÃO COM SILICONE, EXCLUSIVE CONTRAMARCO- FORNECIMENTO E INSTALAÇÃO. AF_11/2024</t>
    </r>
  </si>
  <si>
    <r>
      <rPr>
        <sz val="6.5"/>
        <rFont val="Calibri"/>
        <family val="1"/>
      </rPr>
      <t>KIT DE PORTA DE MADEIRA FRISADA, SEMI-OCA (LEVE OU MÉDIA), PADRÃO MÉDIO, 80X210CM, ESPESSURA DE 3,5CM, ITENS INCLUSOS: DOBRADIÇAS, MONTAGEM E INSTALAÇÃO DO BATENTE, SEM FECHADURA - FORNECIMENTO E INSTALAÇÃO. AF_12/2019</t>
    </r>
  </si>
  <si>
    <r>
      <rPr>
        <sz val="6.5"/>
        <rFont val="Calibri"/>
        <family val="1"/>
      </rPr>
      <t>3,50</t>
    </r>
  </si>
  <si>
    <r>
      <rPr>
        <sz val="6.5"/>
        <rFont val="Calibri"/>
        <family val="1"/>
      </rPr>
      <t>FECHADURA DE EMBUTIR PARA PORTA DE BANHEIRO, COMPLETA, ACABAMENTO  PADRÃO MÉDIO, INCLUSO EXECUÇÃO DE FURO - FORNECIMENTO  E INSTALAÇÃO. AF_12/2019</t>
    </r>
  </si>
  <si>
    <r>
      <rPr>
        <sz val="6.5"/>
        <rFont val="Calibri"/>
        <family val="1"/>
      </rPr>
      <t>FECHADURA DE EMBUTIR PARA PORTAS INTERNAS, COMPLETA, ACABAMENTO PADRÃO POPULAR, COM EXECUÇÃO DE FURO - FORNECIMENTO  E INSTALAÇÃO. AF_12/2019</t>
    </r>
  </si>
  <si>
    <r>
      <rPr>
        <sz val="6.5"/>
        <rFont val="Calibri"/>
        <family val="1"/>
      </rPr>
      <t>8,00</t>
    </r>
  </si>
  <si>
    <r>
      <rPr>
        <sz val="6.5"/>
        <rFont val="Calibri"/>
        <family val="1"/>
      </rPr>
      <t>ED-51148</t>
    </r>
  </si>
  <si>
    <r>
      <rPr>
        <sz val="6.5"/>
        <rFont val="Calibri"/>
        <family val="1"/>
      </rPr>
      <t>RAMPA PARA ACESSO DE DEFICIENTE, EM CONCRETO SIMPLES FCK = 25 MPA, DESEMPENADA,  COM PINTURA INDICATIVA, 02 DEMÃOS</t>
    </r>
  </si>
  <si>
    <r>
      <rPr>
        <sz val="6.5"/>
        <rFont val="Calibri"/>
        <family val="1"/>
      </rPr>
      <t>ED-48343</t>
    </r>
  </si>
  <si>
    <r>
      <rPr>
        <sz val="6.5"/>
        <rFont val="Calibri"/>
        <family val="1"/>
      </rPr>
      <t>BANCADA EM GRANITO CINZA ANDORINHA E = 3 CM, APOIADA EM CONSOLE DE METALON 20 X 30 MM</t>
    </r>
  </si>
  <si>
    <r>
      <rPr>
        <sz val="6.5"/>
        <rFont val="Calibri"/>
        <family val="1"/>
      </rPr>
      <t>2,29</t>
    </r>
  </si>
  <si>
    <r>
      <rPr>
        <sz val="6.5"/>
        <rFont val="Calibri"/>
        <family val="1"/>
      </rPr>
      <t>ED-50277</t>
    </r>
  </si>
  <si>
    <r>
      <rPr>
        <sz val="6.5"/>
        <rFont val="Calibri"/>
        <family val="1"/>
      </rPr>
      <t xml:space="preserve">CUBA EM AÇO INOXIDÁVEL DE EMBUTIR, AISI 304, APLICAÇÃO PARA PIA (465X330X115MM),  NÚMERO 1,
</t>
    </r>
    <r>
      <rPr>
        <sz val="6.5"/>
        <rFont val="Calibri"/>
        <family val="1"/>
      </rPr>
      <t>ASSENTAMENTO  EM BANCADA, INCLUSIVE VÁLVULA DE ESCOAMENTO  DE METAL COM ACABAMENTO CROMADO, SIFÃO DE METAL TIPO COPO COM ACABAMENTO CROMADO</t>
    </r>
  </si>
  <si>
    <r>
      <rPr>
        <sz val="6.5"/>
        <rFont val="Calibri"/>
        <family val="1"/>
      </rPr>
      <t>TORNEIRA DE MESA/BANCADA,  PARA LAVATORIO, FIXA, METALICA CROMADA, PADRAO POPULAR, 1/2" OU 3/4"</t>
    </r>
  </si>
  <si>
    <r>
      <rPr>
        <sz val="6.5"/>
        <rFont val="Calibri"/>
        <family val="1"/>
      </rPr>
      <t>COTAÇÃO</t>
    </r>
  </si>
  <si>
    <r>
      <rPr>
        <sz val="6.5"/>
        <rFont val="Calibri"/>
        <family val="1"/>
      </rPr>
      <t>-</t>
    </r>
  </si>
  <si>
    <r>
      <rPr>
        <sz val="6.5"/>
        <rFont val="Calibri"/>
        <family val="1"/>
      </rPr>
      <t>VENTOKIT</t>
    </r>
  </si>
  <si>
    <r>
      <rPr>
        <sz val="6.5"/>
        <rFont val="Calibri"/>
        <family val="1"/>
      </rPr>
      <t>DUTO ALUMINIZADO FLEXIVEL 100mm 4''</t>
    </r>
  </si>
  <si>
    <r>
      <rPr>
        <sz val="6.5"/>
        <rFont val="Calibri"/>
        <family val="1"/>
      </rPr>
      <t>29,01</t>
    </r>
  </si>
  <si>
    <r>
      <rPr>
        <sz val="6.5"/>
        <rFont val="Calibri"/>
        <family val="1"/>
      </rPr>
      <t>MANGUEIRA PVC FLEXIVEL DRENO AR CONDICIONADO</t>
    </r>
  </si>
  <si>
    <r>
      <rPr>
        <sz val="6.5"/>
        <rFont val="Calibri"/>
        <family val="1"/>
      </rPr>
      <t>ED-50225</t>
    </r>
  </si>
  <si>
    <r>
      <rPr>
        <sz val="6.5"/>
        <rFont val="Calibri"/>
        <family val="1"/>
      </rPr>
      <t>PONTO DE EMBUTIR PARA ESGOTO EM TUBO PVC RÍGIDO, PBV - SÉRIE NORMAL, DN 100MM (4"), EMBUTIDO EM PISO COM DISTÂNCIA DE ATÉ CINCO (5) METROS DA RAMAL DE ESGOTO, INCLUSIVE CONEXÕES E FIXAÇÃO DO TUBO COM ENCHIMENTO  DO RASGO NO CONCRETO COM ARGAMASSA</t>
    </r>
  </si>
  <si>
    <r>
      <rPr>
        <sz val="6.5"/>
        <rFont val="Calibri"/>
        <family val="1"/>
      </rPr>
      <t>ED-50224</t>
    </r>
  </si>
  <si>
    <r>
      <rPr>
        <sz val="6.5"/>
        <rFont val="Calibri"/>
        <family val="1"/>
      </rPr>
      <t>PONTO DE EMBUTIR PARA ESGOTO EM TUBO PVC RÍGIDO, PBV - SÉRIE NORMAL, DN 50MM (2"), EMBUTIDO EM PISO COM DISTÂNCIA DE ATÉ CINCO (5) METROS DA RAMAL DE ESGOTO, EXCLUSIVE ESCAVAÇÃO, INCLUSIVE CONEXÕES E FIXAÇÃO DO TUBO COM ENCHIMENTO  DO RASGO NO CONCRETO COM ARGAMASSA</t>
    </r>
  </si>
  <si>
    <r>
      <rPr>
        <sz val="6.5"/>
        <rFont val="Calibri"/>
        <family val="1"/>
      </rPr>
      <t>RALO SIFONADO, PVC, DN 100 X 40 MM, JUNTA SOLDÁVEL, FORNECIDO E INSTALADO EM RAMAL DE DESCARGA OU EM RAMAL DE ESGOTO SANITÁRIO. AF_08/2022</t>
    </r>
  </si>
  <si>
    <r>
      <rPr>
        <sz val="6.5"/>
        <rFont val="Calibri"/>
        <family val="1"/>
      </rPr>
      <t>ED-49990</t>
    </r>
  </si>
  <si>
    <r>
      <rPr>
        <sz val="6.5"/>
        <rFont val="Calibri"/>
        <family val="1"/>
      </rPr>
      <t>REGISTRO DE GAVETA, TIPO BASE, ROSCÁVEL 3/4" (PARA TUBO SOLDÁVEL OU PPR DN 25MM/CPVC DN 22MM), INCLUSIVE ACABAMENTO  (PADRÃO POPULAR) E CANOPLA CROMADOS</t>
    </r>
  </si>
  <si>
    <r>
      <rPr>
        <b/>
        <sz val="6.5"/>
        <rFont val="Calibri"/>
        <family val="1"/>
      </rPr>
      <t>TRANSPORTE DE ENTULHO E LIMPEZA</t>
    </r>
  </si>
  <si>
    <r>
      <rPr>
        <sz val="6.5"/>
        <rFont val="Calibri"/>
        <family val="1"/>
      </rPr>
      <t>CARGA, MANOBRA E DESCARGA DE ENTULHO EM CAMINHÃO BASCULANTE  6 M³ - CARGA COM ESCAVADEIRA HIDRÁULICA  (CAÇAMBA DE 0,80 M³ / 111 HP) E DESCARGA LIVRE (UNIDADE: M3). AF_07/2020</t>
    </r>
  </si>
  <si>
    <r>
      <rPr>
        <sz val="6.5"/>
        <rFont val="Calibri"/>
        <family val="1"/>
      </rPr>
      <t>M3</t>
    </r>
  </si>
  <si>
    <r>
      <rPr>
        <sz val="6.5"/>
        <rFont val="Calibri"/>
        <family val="1"/>
      </rPr>
      <t>3,18</t>
    </r>
  </si>
  <si>
    <r>
      <rPr>
        <sz val="6.5"/>
        <rFont val="Calibri"/>
        <family val="1"/>
      </rPr>
      <t>ED-50266</t>
    </r>
  </si>
  <si>
    <r>
      <rPr>
        <sz val="6.5"/>
        <rFont val="Calibri"/>
        <family val="1"/>
      </rPr>
      <t>LIMPEZA FINAL PARA ENTREGA DA OBRA</t>
    </r>
  </si>
  <si>
    <r>
      <rPr>
        <sz val="6.5"/>
        <rFont val="Calibri"/>
        <family val="1"/>
      </rPr>
      <t>m2</t>
    </r>
  </si>
  <si>
    <r>
      <rPr>
        <sz val="6.5"/>
        <rFont val="Calibri"/>
        <family val="1"/>
      </rPr>
      <t>181,02</t>
    </r>
  </si>
  <si>
    <r>
      <rPr>
        <b/>
        <sz val="6.5"/>
        <rFont val="Calibri"/>
        <family val="1"/>
      </rPr>
      <t>TOTAL DO ORÇAMENTO</t>
    </r>
  </si>
  <si>
    <t xml:space="preserve">DATA: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</si>
</sst>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color rgb="FF000000"/>
      <name val="Times New Roman"/>
      <charset val="204"/>
    </font>
    <font>
      <b/>
      <sz val="6.5"/>
      <name val="Calibri"/>
    </font>
    <font>
      <b/>
      <sz val="6"/>
      <name val="Calibri"/>
    </font>
    <font>
      <b/>
      <sz val="6.5"/>
      <color rgb="FF000000"/>
      <name val="Calibri"/>
      <family val="2"/>
    </font>
    <font>
      <sz val="6.5"/>
      <color rgb="FF000000"/>
      <name val="Calibri"/>
      <family val="2"/>
    </font>
    <font>
      <sz val="6.5"/>
      <name val="Calibri"/>
    </font>
    <font>
      <b/>
      <sz val="6.5"/>
      <name val="Calibri"/>
      <family val="1"/>
    </font>
    <font>
      <b/>
      <sz val="6"/>
      <name val="Calibri"/>
      <family val="1"/>
    </font>
    <font>
      <sz val="6"/>
      <name val="Calibri"/>
      <family val="1"/>
    </font>
    <font>
      <sz val="6.5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DDEBF7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 indent="2"/>
    </xf>
    <xf numFmtId="164" fontId="3" fillId="2" borderId="1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3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 indent="3"/>
    </xf>
    <xf numFmtId="2" fontId="5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738758</xdr:colOff>
      <xdr:row>60</xdr:row>
      <xdr:rowOff>0</xdr:rowOff>
    </xdr:from>
    <xdr:ext cx="2018030" cy="7620"/>
    <xdr:sp macro="" textlink="">
      <xdr:nvSpPr>
        <xdr:cNvPr id="4" name="Shape 4"/>
        <xdr:cNvSpPr/>
      </xdr:nvSpPr>
      <xdr:spPr>
        <a:xfrm>
          <a:off x="0" y="0"/>
          <a:ext cx="2018030" cy="7620"/>
        </a:xfrm>
        <a:custGeom>
          <a:avLst/>
          <a:gdLst/>
          <a:ahLst/>
          <a:cxnLst/>
          <a:rect l="0" t="0" r="0" b="0"/>
          <a:pathLst>
            <a:path w="2018030" h="7620">
              <a:moveTo>
                <a:pt x="2017776" y="7620"/>
              </a:moveTo>
              <a:lnTo>
                <a:pt x="0" y="7620"/>
              </a:lnTo>
              <a:lnTo>
                <a:pt x="0" y="0"/>
              </a:lnTo>
              <a:lnTo>
                <a:pt x="2017776" y="0"/>
              </a:lnTo>
              <a:lnTo>
                <a:pt x="2017776" y="762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58" workbookViewId="0">
      <selection activeCell="G22" sqref="G22:G26"/>
    </sheetView>
  </sheetViews>
  <sheetFormatPr defaultRowHeight="12.75"/>
  <cols>
    <col min="1" max="1" width="8.6640625" customWidth="1"/>
    <col min="2" max="2" width="15.83203125" customWidth="1"/>
    <col min="3" max="3" width="10.6640625" customWidth="1"/>
    <col min="4" max="4" width="72.83203125" customWidth="1"/>
    <col min="5" max="5" width="9.33203125" customWidth="1"/>
    <col min="6" max="6" width="13.5" customWidth="1"/>
    <col min="7" max="7" width="17.83203125" customWidth="1"/>
    <col min="8" max="8" width="18.83203125" customWidth="1"/>
    <col min="9" max="9" width="20" customWidth="1"/>
  </cols>
  <sheetData>
    <row r="1" spans="1:9" ht="8.85" customHeight="1">
      <c r="A1" s="24" t="s">
        <v>0</v>
      </c>
      <c r="B1" s="25"/>
      <c r="C1" s="25"/>
      <c r="D1" s="25"/>
      <c r="E1" s="25"/>
      <c r="F1" s="26"/>
      <c r="G1" s="18"/>
      <c r="H1" s="19"/>
      <c r="I1" s="20"/>
    </row>
    <row r="2" spans="1:9" ht="16.5" customHeight="1">
      <c r="A2" s="27"/>
      <c r="B2" s="28"/>
      <c r="C2" s="28"/>
      <c r="D2" s="28"/>
      <c r="E2" s="28"/>
      <c r="F2" s="29"/>
      <c r="G2" s="21"/>
      <c r="H2" s="22"/>
      <c r="I2" s="23"/>
    </row>
    <row r="3" spans="1:9" ht="9" customHeight="1">
      <c r="A3" s="30" t="s">
        <v>1</v>
      </c>
      <c r="B3" s="31"/>
      <c r="C3" s="31"/>
      <c r="D3" s="32"/>
      <c r="E3" s="46" t="s">
        <v>126</v>
      </c>
      <c r="F3" s="33"/>
      <c r="G3" s="34"/>
      <c r="H3" s="35"/>
      <c r="I3" s="36"/>
    </row>
    <row r="4" spans="1:9" ht="9" customHeight="1">
      <c r="A4" s="40"/>
      <c r="B4" s="41"/>
      <c r="C4" s="41"/>
      <c r="D4" s="42"/>
      <c r="E4" s="3" t="s">
        <v>2</v>
      </c>
      <c r="F4" s="3" t="s">
        <v>3</v>
      </c>
      <c r="G4" s="37"/>
      <c r="H4" s="38"/>
      <c r="I4" s="39"/>
    </row>
    <row r="5" spans="1:9" ht="18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3" t="s">
        <v>10</v>
      </c>
      <c r="H5" s="3" t="s">
        <v>11</v>
      </c>
      <c r="I5" s="3" t="s">
        <v>12</v>
      </c>
    </row>
    <row r="6" spans="1:9" ht="9" customHeight="1">
      <c r="A6" s="5">
        <v>1</v>
      </c>
      <c r="B6" s="2"/>
      <c r="C6" s="2"/>
      <c r="D6" s="6" t="s">
        <v>13</v>
      </c>
      <c r="E6" s="2"/>
      <c r="F6" s="2"/>
      <c r="G6" s="2"/>
      <c r="H6" s="2"/>
      <c r="I6" s="48">
        <f>I7</f>
        <v>0</v>
      </c>
    </row>
    <row r="7" spans="1:9" ht="39.75" customHeight="1">
      <c r="A7" s="7">
        <v>1.1000000000000001</v>
      </c>
      <c r="B7" s="8" t="s">
        <v>14</v>
      </c>
      <c r="C7" s="8" t="s">
        <v>15</v>
      </c>
      <c r="D7" s="9" t="s">
        <v>16</v>
      </c>
      <c r="E7" s="8" t="s">
        <v>17</v>
      </c>
      <c r="F7" s="8" t="s">
        <v>18</v>
      </c>
      <c r="G7" s="47"/>
      <c r="H7" s="47">
        <f>G7+G7*28.82%</f>
        <v>0</v>
      </c>
      <c r="I7" s="47">
        <f>H7*F7</f>
        <v>0</v>
      </c>
    </row>
    <row r="8" spans="1:9" ht="10.5" customHeight="1">
      <c r="A8" s="5">
        <v>2</v>
      </c>
      <c r="B8" s="2"/>
      <c r="C8" s="2"/>
      <c r="D8" s="6" t="s">
        <v>19</v>
      </c>
      <c r="E8" s="2"/>
      <c r="F8" s="2"/>
      <c r="G8" s="2"/>
      <c r="H8" s="2"/>
      <c r="I8" s="48">
        <f>SUM(I9:I12)</f>
        <v>0</v>
      </c>
    </row>
    <row r="9" spans="1:9" ht="20.100000000000001" customHeight="1">
      <c r="A9" s="10">
        <v>2.1</v>
      </c>
      <c r="B9" s="11" t="s">
        <v>20</v>
      </c>
      <c r="C9" s="12">
        <v>97634</v>
      </c>
      <c r="D9" s="9" t="s">
        <v>21</v>
      </c>
      <c r="E9" s="11" t="s">
        <v>22</v>
      </c>
      <c r="F9" s="11" t="s">
        <v>23</v>
      </c>
      <c r="G9" s="49"/>
      <c r="H9" s="49">
        <f>G9+G9*28.82%</f>
        <v>0</v>
      </c>
      <c r="I9" s="49">
        <f>H9*F9</f>
        <v>0</v>
      </c>
    </row>
    <row r="10" spans="1:9" ht="12.2" customHeight="1">
      <c r="A10" s="10">
        <v>2.2000000000000002</v>
      </c>
      <c r="B10" s="11" t="s">
        <v>20</v>
      </c>
      <c r="C10" s="12">
        <v>97663</v>
      </c>
      <c r="D10" s="9" t="s">
        <v>24</v>
      </c>
      <c r="E10" s="11" t="s">
        <v>25</v>
      </c>
      <c r="F10" s="11" t="s">
        <v>26</v>
      </c>
      <c r="G10" s="49"/>
      <c r="H10" s="49">
        <f t="shared" ref="H10:H12" si="0">G10+G10*28.82%</f>
        <v>0</v>
      </c>
      <c r="I10" s="49">
        <f t="shared" ref="I10:I12" si="1">H10*F10</f>
        <v>0</v>
      </c>
    </row>
    <row r="11" spans="1:9" ht="14.25" customHeight="1">
      <c r="A11" s="10">
        <v>2.2999999999999998</v>
      </c>
      <c r="B11" s="11" t="s">
        <v>20</v>
      </c>
      <c r="C11" s="12">
        <v>97666</v>
      </c>
      <c r="D11" s="9" t="s">
        <v>27</v>
      </c>
      <c r="E11" s="11" t="s">
        <v>25</v>
      </c>
      <c r="F11" s="11" t="s">
        <v>18</v>
      </c>
      <c r="G11" s="49"/>
      <c r="H11" s="49">
        <f t="shared" si="0"/>
        <v>0</v>
      </c>
      <c r="I11" s="49">
        <f t="shared" si="1"/>
        <v>0</v>
      </c>
    </row>
    <row r="12" spans="1:9" ht="14.25" customHeight="1">
      <c r="A12" s="10">
        <v>2.4</v>
      </c>
      <c r="B12" s="11" t="s">
        <v>20</v>
      </c>
      <c r="C12" s="12">
        <v>97644</v>
      </c>
      <c r="D12" s="9" t="s">
        <v>28</v>
      </c>
      <c r="E12" s="11" t="s">
        <v>22</v>
      </c>
      <c r="F12" s="11" t="s">
        <v>29</v>
      </c>
      <c r="G12" s="49"/>
      <c r="H12" s="49">
        <f t="shared" si="0"/>
        <v>0</v>
      </c>
      <c r="I12" s="49">
        <f t="shared" si="1"/>
        <v>0</v>
      </c>
    </row>
    <row r="13" spans="1:9" ht="12.2" customHeight="1">
      <c r="A13" s="5">
        <v>3</v>
      </c>
      <c r="B13" s="2"/>
      <c r="C13" s="2"/>
      <c r="D13" s="6" t="s">
        <v>30</v>
      </c>
      <c r="E13" s="2"/>
      <c r="F13" s="2"/>
      <c r="G13" s="2"/>
      <c r="H13" s="2"/>
      <c r="I13" s="48">
        <f>SUM(I14:I56)</f>
        <v>0</v>
      </c>
    </row>
    <row r="14" spans="1:9" ht="30.75" customHeight="1">
      <c r="A14" s="10">
        <v>3.1</v>
      </c>
      <c r="B14" s="11" t="s">
        <v>20</v>
      </c>
      <c r="C14" s="12">
        <v>103342</v>
      </c>
      <c r="D14" s="9" t="s">
        <v>31</v>
      </c>
      <c r="E14" s="11" t="s">
        <v>32</v>
      </c>
      <c r="F14" s="11" t="s">
        <v>33</v>
      </c>
      <c r="G14" s="49"/>
      <c r="H14" s="49">
        <f>G14+G14*28.82%</f>
        <v>0</v>
      </c>
      <c r="I14" s="49">
        <f>H14*F14</f>
        <v>0</v>
      </c>
    </row>
    <row r="15" spans="1:9" ht="30" customHeight="1">
      <c r="A15" s="10">
        <v>3.2</v>
      </c>
      <c r="B15" s="11" t="s">
        <v>20</v>
      </c>
      <c r="C15" s="12">
        <v>87905</v>
      </c>
      <c r="D15" s="9" t="s">
        <v>34</v>
      </c>
      <c r="E15" s="11" t="s">
        <v>32</v>
      </c>
      <c r="F15" s="11" t="s">
        <v>35</v>
      </c>
      <c r="G15" s="49"/>
      <c r="H15" s="49">
        <f t="shared" ref="H15:H56" si="2">G15+G15*28.82%</f>
        <v>0</v>
      </c>
      <c r="I15" s="49">
        <f t="shared" ref="I15:I56" si="3">H15*F15</f>
        <v>0</v>
      </c>
    </row>
    <row r="16" spans="1:9" ht="18.95" customHeight="1">
      <c r="A16" s="10">
        <v>3.3</v>
      </c>
      <c r="B16" s="11" t="s">
        <v>14</v>
      </c>
      <c r="C16" s="11" t="s">
        <v>36</v>
      </c>
      <c r="D16" s="13" t="s">
        <v>37</v>
      </c>
      <c r="E16" s="11" t="s">
        <v>32</v>
      </c>
      <c r="F16" s="11" t="s">
        <v>35</v>
      </c>
      <c r="G16" s="49"/>
      <c r="H16" s="49">
        <f t="shared" si="2"/>
        <v>0</v>
      </c>
      <c r="I16" s="49">
        <f t="shared" si="3"/>
        <v>0</v>
      </c>
    </row>
    <row r="17" spans="1:9" ht="30.95" customHeight="1">
      <c r="A17" s="10">
        <v>3.4</v>
      </c>
      <c r="B17" s="11" t="s">
        <v>14</v>
      </c>
      <c r="C17" s="11" t="s">
        <v>38</v>
      </c>
      <c r="D17" s="9" t="s">
        <v>39</v>
      </c>
      <c r="E17" s="11" t="s">
        <v>32</v>
      </c>
      <c r="F17" s="11" t="s">
        <v>40</v>
      </c>
      <c r="G17" s="49"/>
      <c r="H17" s="49">
        <f t="shared" si="2"/>
        <v>0</v>
      </c>
      <c r="I17" s="49">
        <f t="shared" si="3"/>
        <v>0</v>
      </c>
    </row>
    <row r="18" spans="1:9" ht="28.35" customHeight="1">
      <c r="A18" s="10">
        <v>3.5</v>
      </c>
      <c r="B18" s="11" t="s">
        <v>14</v>
      </c>
      <c r="C18" s="11" t="s">
        <v>41</v>
      </c>
      <c r="D18" s="9" t="s">
        <v>42</v>
      </c>
      <c r="E18" s="11" t="s">
        <v>32</v>
      </c>
      <c r="F18" s="11" t="s">
        <v>43</v>
      </c>
      <c r="G18" s="49"/>
      <c r="H18" s="49">
        <f t="shared" si="2"/>
        <v>0</v>
      </c>
      <c r="I18" s="49">
        <f t="shared" si="3"/>
        <v>0</v>
      </c>
    </row>
    <row r="19" spans="1:9" ht="30" customHeight="1">
      <c r="A19" s="10">
        <v>3.6</v>
      </c>
      <c r="B19" s="11" t="s">
        <v>20</v>
      </c>
      <c r="C19" s="12">
        <v>100674</v>
      </c>
      <c r="D19" s="9" t="s">
        <v>44</v>
      </c>
      <c r="E19" s="11" t="s">
        <v>32</v>
      </c>
      <c r="F19" s="11" t="s">
        <v>43</v>
      </c>
      <c r="G19" s="49"/>
      <c r="H19" s="49">
        <f t="shared" si="2"/>
        <v>0</v>
      </c>
      <c r="I19" s="49">
        <f t="shared" si="3"/>
        <v>0</v>
      </c>
    </row>
    <row r="20" spans="1:9" ht="31.35" customHeight="1">
      <c r="A20" s="10">
        <v>3.7</v>
      </c>
      <c r="B20" s="11" t="s">
        <v>20</v>
      </c>
      <c r="C20" s="12">
        <v>102182</v>
      </c>
      <c r="D20" s="9" t="s">
        <v>45</v>
      </c>
      <c r="E20" s="11" t="s">
        <v>25</v>
      </c>
      <c r="F20" s="11" t="s">
        <v>26</v>
      </c>
      <c r="G20" s="49"/>
      <c r="H20" s="49">
        <f t="shared" si="2"/>
        <v>0</v>
      </c>
      <c r="I20" s="49">
        <f t="shared" si="3"/>
        <v>0</v>
      </c>
    </row>
    <row r="21" spans="1:9" ht="26.45" customHeight="1">
      <c r="A21" s="7">
        <v>3.8</v>
      </c>
      <c r="B21" s="8" t="s">
        <v>14</v>
      </c>
      <c r="C21" s="8" t="s">
        <v>46</v>
      </c>
      <c r="D21" s="9" t="s">
        <v>47</v>
      </c>
      <c r="E21" s="8" t="s">
        <v>32</v>
      </c>
      <c r="F21" s="8" t="s">
        <v>48</v>
      </c>
      <c r="G21" s="49"/>
      <c r="H21" s="49">
        <f t="shared" si="2"/>
        <v>0</v>
      </c>
      <c r="I21" s="49">
        <f t="shared" si="3"/>
        <v>0</v>
      </c>
    </row>
    <row r="22" spans="1:9" ht="29.45" customHeight="1">
      <c r="A22" s="10">
        <v>3.9</v>
      </c>
      <c r="B22" s="11" t="s">
        <v>14</v>
      </c>
      <c r="C22" s="11" t="s">
        <v>49</v>
      </c>
      <c r="D22" s="13" t="s">
        <v>50</v>
      </c>
      <c r="E22" s="11" t="s">
        <v>32</v>
      </c>
      <c r="F22" s="11" t="s">
        <v>51</v>
      </c>
      <c r="G22" s="49"/>
      <c r="H22" s="49">
        <f t="shared" si="2"/>
        <v>0</v>
      </c>
      <c r="I22" s="49">
        <f t="shared" si="3"/>
        <v>0</v>
      </c>
    </row>
    <row r="23" spans="1:9" ht="28.35" customHeight="1">
      <c r="A23" s="14">
        <v>3.1</v>
      </c>
      <c r="B23" s="11" t="s">
        <v>14</v>
      </c>
      <c r="C23" s="11" t="s">
        <v>52</v>
      </c>
      <c r="D23" s="9" t="s">
        <v>53</v>
      </c>
      <c r="E23" s="11" t="s">
        <v>32</v>
      </c>
      <c r="F23" s="11" t="s">
        <v>54</v>
      </c>
      <c r="G23" s="49"/>
      <c r="H23" s="49">
        <f t="shared" si="2"/>
        <v>0</v>
      </c>
      <c r="I23" s="49">
        <f t="shared" si="3"/>
        <v>0</v>
      </c>
    </row>
    <row r="24" spans="1:9" ht="33" customHeight="1">
      <c r="A24" s="14">
        <v>3.11</v>
      </c>
      <c r="B24" s="11" t="s">
        <v>20</v>
      </c>
      <c r="C24" s="12">
        <v>88411</v>
      </c>
      <c r="D24" s="9" t="s">
        <v>55</v>
      </c>
      <c r="E24" s="11" t="s">
        <v>32</v>
      </c>
      <c r="F24" s="11" t="s">
        <v>56</v>
      </c>
      <c r="G24" s="49"/>
      <c r="H24" s="49">
        <f t="shared" si="2"/>
        <v>0</v>
      </c>
      <c r="I24" s="49">
        <f t="shared" si="3"/>
        <v>0</v>
      </c>
    </row>
    <row r="25" spans="1:9" ht="21.75" customHeight="1">
      <c r="A25" s="14">
        <v>3.12</v>
      </c>
      <c r="B25" s="11" t="s">
        <v>14</v>
      </c>
      <c r="C25" s="11" t="s">
        <v>57</v>
      </c>
      <c r="D25" s="9" t="s">
        <v>58</v>
      </c>
      <c r="E25" s="11" t="s">
        <v>32</v>
      </c>
      <c r="F25" s="11" t="s">
        <v>56</v>
      </c>
      <c r="G25" s="49"/>
      <c r="H25" s="49">
        <f t="shared" si="2"/>
        <v>0</v>
      </c>
      <c r="I25" s="49">
        <f t="shared" si="3"/>
        <v>0</v>
      </c>
    </row>
    <row r="26" spans="1:9" ht="30" customHeight="1">
      <c r="A26" s="14">
        <v>3.13</v>
      </c>
      <c r="B26" s="11" t="s">
        <v>14</v>
      </c>
      <c r="C26" s="11" t="s">
        <v>59</v>
      </c>
      <c r="D26" s="9" t="s">
        <v>60</v>
      </c>
      <c r="E26" s="11" t="s">
        <v>22</v>
      </c>
      <c r="F26" s="11" t="s">
        <v>61</v>
      </c>
      <c r="G26" s="49"/>
      <c r="H26" s="49">
        <f t="shared" si="2"/>
        <v>0</v>
      </c>
      <c r="I26" s="49">
        <f t="shared" si="3"/>
        <v>0</v>
      </c>
    </row>
    <row r="27" spans="1:9" ht="29.45" customHeight="1">
      <c r="A27" s="14">
        <v>3.14</v>
      </c>
      <c r="B27" s="11" t="s">
        <v>14</v>
      </c>
      <c r="C27" s="11" t="s">
        <v>62</v>
      </c>
      <c r="D27" s="13" t="s">
        <v>63</v>
      </c>
      <c r="E27" s="11" t="s">
        <v>22</v>
      </c>
      <c r="F27" s="11" t="s">
        <v>64</v>
      </c>
      <c r="G27" s="49"/>
      <c r="H27" s="49">
        <f t="shared" si="2"/>
        <v>0</v>
      </c>
      <c r="I27" s="49">
        <f t="shared" si="3"/>
        <v>0</v>
      </c>
    </row>
    <row r="28" spans="1:9" ht="29.45" customHeight="1">
      <c r="A28" s="14">
        <v>3.15</v>
      </c>
      <c r="B28" s="11" t="s">
        <v>14</v>
      </c>
      <c r="C28" s="11" t="s">
        <v>65</v>
      </c>
      <c r="D28" s="13" t="s">
        <v>66</v>
      </c>
      <c r="E28" s="11" t="s">
        <v>25</v>
      </c>
      <c r="F28" s="11" t="s">
        <v>18</v>
      </c>
      <c r="G28" s="49"/>
      <c r="H28" s="49">
        <f t="shared" si="2"/>
        <v>0</v>
      </c>
      <c r="I28" s="49">
        <f t="shared" si="3"/>
        <v>0</v>
      </c>
    </row>
    <row r="29" spans="1:9" ht="30.75" customHeight="1">
      <c r="A29" s="14">
        <v>3.16</v>
      </c>
      <c r="B29" s="11" t="s">
        <v>14</v>
      </c>
      <c r="C29" s="11" t="s">
        <v>67</v>
      </c>
      <c r="D29" s="9" t="s">
        <v>68</v>
      </c>
      <c r="E29" s="11" t="s">
        <v>25</v>
      </c>
      <c r="F29" s="11" t="s">
        <v>18</v>
      </c>
      <c r="G29" s="49"/>
      <c r="H29" s="49">
        <f t="shared" si="2"/>
        <v>0</v>
      </c>
      <c r="I29" s="49">
        <f t="shared" si="3"/>
        <v>0</v>
      </c>
    </row>
    <row r="30" spans="1:9" ht="31.35" customHeight="1">
      <c r="A30" s="14">
        <v>3.17</v>
      </c>
      <c r="B30" s="11" t="s">
        <v>14</v>
      </c>
      <c r="C30" s="11" t="s">
        <v>69</v>
      </c>
      <c r="D30" s="9" t="s">
        <v>70</v>
      </c>
      <c r="E30" s="11" t="s">
        <v>25</v>
      </c>
      <c r="F30" s="11" t="s">
        <v>18</v>
      </c>
      <c r="G30" s="49"/>
      <c r="H30" s="49">
        <f t="shared" si="2"/>
        <v>0</v>
      </c>
      <c r="I30" s="49">
        <f t="shared" si="3"/>
        <v>0</v>
      </c>
    </row>
    <row r="31" spans="1:9" ht="31.7" customHeight="1">
      <c r="A31" s="14">
        <v>3.18</v>
      </c>
      <c r="B31" s="11" t="s">
        <v>14</v>
      </c>
      <c r="C31" s="11" t="s">
        <v>71</v>
      </c>
      <c r="D31" s="9" t="s">
        <v>72</v>
      </c>
      <c r="E31" s="11" t="s">
        <v>25</v>
      </c>
      <c r="F31" s="11" t="s">
        <v>18</v>
      </c>
      <c r="G31" s="49"/>
      <c r="H31" s="49">
        <f t="shared" si="2"/>
        <v>0</v>
      </c>
      <c r="I31" s="49">
        <f t="shared" si="3"/>
        <v>0</v>
      </c>
    </row>
    <row r="32" spans="1:9" ht="46.5" customHeight="1">
      <c r="A32" s="15">
        <v>3.19</v>
      </c>
      <c r="B32" s="8" t="s">
        <v>20</v>
      </c>
      <c r="C32" s="16">
        <v>100849</v>
      </c>
      <c r="D32" s="17" t="s">
        <v>73</v>
      </c>
      <c r="E32" s="8" t="s">
        <v>25</v>
      </c>
      <c r="F32" s="8" t="s">
        <v>18</v>
      </c>
      <c r="G32" s="49"/>
      <c r="H32" s="49">
        <f t="shared" si="2"/>
        <v>0</v>
      </c>
      <c r="I32" s="49">
        <f t="shared" si="3"/>
        <v>0</v>
      </c>
    </row>
    <row r="33" spans="1:9" ht="28.35" customHeight="1">
      <c r="A33" s="14">
        <v>3.2</v>
      </c>
      <c r="B33" s="11" t="s">
        <v>14</v>
      </c>
      <c r="C33" s="11" t="s">
        <v>74</v>
      </c>
      <c r="D33" s="9" t="s">
        <v>75</v>
      </c>
      <c r="E33" s="11" t="s">
        <v>25</v>
      </c>
      <c r="F33" s="11" t="s">
        <v>18</v>
      </c>
      <c r="G33" s="49"/>
      <c r="H33" s="49">
        <f t="shared" si="2"/>
        <v>0</v>
      </c>
      <c r="I33" s="49">
        <f t="shared" si="3"/>
        <v>0</v>
      </c>
    </row>
    <row r="34" spans="1:9" ht="33.6" customHeight="1">
      <c r="A34" s="14">
        <v>3.21</v>
      </c>
      <c r="B34" s="11" t="s">
        <v>20</v>
      </c>
      <c r="C34" s="12">
        <v>95545</v>
      </c>
      <c r="D34" s="9" t="s">
        <v>76</v>
      </c>
      <c r="E34" s="11" t="s">
        <v>25</v>
      </c>
      <c r="F34" s="11" t="s">
        <v>18</v>
      </c>
      <c r="G34" s="49"/>
      <c r="H34" s="49">
        <f t="shared" si="2"/>
        <v>0</v>
      </c>
      <c r="I34" s="49">
        <f t="shared" si="3"/>
        <v>0</v>
      </c>
    </row>
    <row r="35" spans="1:9" ht="31.7" customHeight="1">
      <c r="A35" s="14">
        <v>3.22</v>
      </c>
      <c r="B35" s="11" t="s">
        <v>14</v>
      </c>
      <c r="C35" s="11" t="s">
        <v>77</v>
      </c>
      <c r="D35" s="9" t="s">
        <v>78</v>
      </c>
      <c r="E35" s="11" t="s">
        <v>25</v>
      </c>
      <c r="F35" s="11" t="s">
        <v>18</v>
      </c>
      <c r="G35" s="49"/>
      <c r="H35" s="49">
        <f t="shared" si="2"/>
        <v>0</v>
      </c>
      <c r="I35" s="49">
        <f t="shared" si="3"/>
        <v>0</v>
      </c>
    </row>
    <row r="36" spans="1:9" ht="33" customHeight="1">
      <c r="A36" s="14">
        <v>3.23</v>
      </c>
      <c r="B36" s="11" t="s">
        <v>14</v>
      </c>
      <c r="C36" s="11" t="s">
        <v>79</v>
      </c>
      <c r="D36" s="9" t="s">
        <v>80</v>
      </c>
      <c r="E36" s="11" t="s">
        <v>25</v>
      </c>
      <c r="F36" s="11" t="s">
        <v>18</v>
      </c>
      <c r="G36" s="49"/>
      <c r="H36" s="49">
        <f t="shared" si="2"/>
        <v>0</v>
      </c>
      <c r="I36" s="49">
        <f t="shared" si="3"/>
        <v>0</v>
      </c>
    </row>
    <row r="37" spans="1:9" ht="21.75" customHeight="1">
      <c r="A37" s="14">
        <v>3.24</v>
      </c>
      <c r="B37" s="11" t="s">
        <v>20</v>
      </c>
      <c r="C37" s="12">
        <v>100866</v>
      </c>
      <c r="D37" s="9" t="s">
        <v>81</v>
      </c>
      <c r="E37" s="11" t="s">
        <v>25</v>
      </c>
      <c r="F37" s="11" t="s">
        <v>26</v>
      </c>
      <c r="G37" s="49"/>
      <c r="H37" s="49">
        <f t="shared" si="2"/>
        <v>0</v>
      </c>
      <c r="I37" s="49">
        <f t="shared" si="3"/>
        <v>0</v>
      </c>
    </row>
    <row r="38" spans="1:9" ht="21.75" customHeight="1">
      <c r="A38" s="14">
        <v>3.25</v>
      </c>
      <c r="B38" s="11" t="s">
        <v>20</v>
      </c>
      <c r="C38" s="12">
        <v>100872</v>
      </c>
      <c r="D38" s="9" t="s">
        <v>82</v>
      </c>
      <c r="E38" s="11" t="s">
        <v>25</v>
      </c>
      <c r="F38" s="11" t="s">
        <v>18</v>
      </c>
      <c r="G38" s="49"/>
      <c r="H38" s="49">
        <f t="shared" si="2"/>
        <v>0</v>
      </c>
      <c r="I38" s="49">
        <f t="shared" si="3"/>
        <v>0</v>
      </c>
    </row>
    <row r="39" spans="1:9" ht="37.35" customHeight="1">
      <c r="A39" s="14">
        <v>3.26</v>
      </c>
      <c r="B39" s="11" t="s">
        <v>20</v>
      </c>
      <c r="C39" s="12">
        <v>94573</v>
      </c>
      <c r="D39" s="13" t="s">
        <v>83</v>
      </c>
      <c r="E39" s="11" t="s">
        <v>32</v>
      </c>
      <c r="F39" s="11" t="s">
        <v>84</v>
      </c>
      <c r="G39" s="49"/>
      <c r="H39" s="49">
        <f t="shared" si="2"/>
        <v>0</v>
      </c>
      <c r="I39" s="49">
        <f t="shared" si="3"/>
        <v>0</v>
      </c>
    </row>
    <row r="40" spans="1:9" ht="30.75" customHeight="1">
      <c r="A40" s="14">
        <v>3.27</v>
      </c>
      <c r="B40" s="11" t="s">
        <v>20</v>
      </c>
      <c r="C40" s="12">
        <v>105812</v>
      </c>
      <c r="D40" s="9" t="s">
        <v>85</v>
      </c>
      <c r="E40" s="11" t="s">
        <v>86</v>
      </c>
      <c r="F40" s="11" t="s">
        <v>87</v>
      </c>
      <c r="G40" s="49"/>
      <c r="H40" s="49">
        <f t="shared" si="2"/>
        <v>0</v>
      </c>
      <c r="I40" s="49">
        <f t="shared" si="3"/>
        <v>0</v>
      </c>
    </row>
    <row r="41" spans="1:9" ht="31.7" customHeight="1">
      <c r="A41" s="14">
        <v>3.28</v>
      </c>
      <c r="B41" s="11" t="s">
        <v>14</v>
      </c>
      <c r="C41" s="11" t="s">
        <v>41</v>
      </c>
      <c r="D41" s="9" t="s">
        <v>88</v>
      </c>
      <c r="E41" s="11" t="s">
        <v>32</v>
      </c>
      <c r="F41" s="11" t="s">
        <v>89</v>
      </c>
      <c r="G41" s="49"/>
      <c r="H41" s="49">
        <f t="shared" si="2"/>
        <v>0</v>
      </c>
      <c r="I41" s="49">
        <f t="shared" si="3"/>
        <v>0</v>
      </c>
    </row>
    <row r="42" spans="1:9" ht="30.75" customHeight="1">
      <c r="A42" s="14">
        <v>3.29</v>
      </c>
      <c r="B42" s="11" t="s">
        <v>20</v>
      </c>
      <c r="C42" s="12">
        <v>100674</v>
      </c>
      <c r="D42" s="9" t="s">
        <v>90</v>
      </c>
      <c r="E42" s="11" t="s">
        <v>32</v>
      </c>
      <c r="F42" s="11" t="s">
        <v>89</v>
      </c>
      <c r="G42" s="49"/>
      <c r="H42" s="49">
        <f t="shared" si="2"/>
        <v>0</v>
      </c>
      <c r="I42" s="49">
        <f t="shared" si="3"/>
        <v>0</v>
      </c>
    </row>
    <row r="43" spans="1:9" ht="31.7" customHeight="1">
      <c r="A43" s="14">
        <v>3.3</v>
      </c>
      <c r="B43" s="11" t="s">
        <v>20</v>
      </c>
      <c r="C43" s="12">
        <v>91332</v>
      </c>
      <c r="D43" s="9" t="s">
        <v>91</v>
      </c>
      <c r="E43" s="11" t="s">
        <v>25</v>
      </c>
      <c r="F43" s="11" t="s">
        <v>92</v>
      </c>
      <c r="G43" s="49"/>
      <c r="H43" s="49">
        <f t="shared" si="2"/>
        <v>0</v>
      </c>
      <c r="I43" s="49">
        <f t="shared" si="3"/>
        <v>0</v>
      </c>
    </row>
    <row r="44" spans="1:9" ht="30" customHeight="1">
      <c r="A44" s="14">
        <v>3.31</v>
      </c>
      <c r="B44" s="11" t="s">
        <v>20</v>
      </c>
      <c r="C44" s="12">
        <v>90831</v>
      </c>
      <c r="D44" s="9" t="s">
        <v>93</v>
      </c>
      <c r="E44" s="11" t="s">
        <v>25</v>
      </c>
      <c r="F44" s="11" t="s">
        <v>18</v>
      </c>
      <c r="G44" s="49"/>
      <c r="H44" s="49">
        <f t="shared" si="2"/>
        <v>0</v>
      </c>
      <c r="I44" s="49">
        <f t="shared" si="3"/>
        <v>0</v>
      </c>
    </row>
    <row r="45" spans="1:9" ht="37.35" customHeight="1">
      <c r="A45" s="14">
        <v>3.32</v>
      </c>
      <c r="B45" s="11" t="s">
        <v>20</v>
      </c>
      <c r="C45" s="12">
        <v>91307</v>
      </c>
      <c r="D45" s="9" t="s">
        <v>94</v>
      </c>
      <c r="E45" s="11" t="s">
        <v>25</v>
      </c>
      <c r="F45" s="11" t="s">
        <v>95</v>
      </c>
      <c r="G45" s="49"/>
      <c r="H45" s="49">
        <f t="shared" si="2"/>
        <v>0</v>
      </c>
      <c r="I45" s="49">
        <f t="shared" si="3"/>
        <v>0</v>
      </c>
    </row>
    <row r="46" spans="1:9" ht="23.1" customHeight="1">
      <c r="A46" s="14">
        <v>3.33</v>
      </c>
      <c r="B46" s="11" t="s">
        <v>14</v>
      </c>
      <c r="C46" s="11" t="s">
        <v>96</v>
      </c>
      <c r="D46" s="9" t="s">
        <v>97</v>
      </c>
      <c r="E46" s="11" t="s">
        <v>25</v>
      </c>
      <c r="F46" s="11" t="s">
        <v>26</v>
      </c>
      <c r="G46" s="49"/>
      <c r="H46" s="49">
        <f t="shared" si="2"/>
        <v>0</v>
      </c>
      <c r="I46" s="49">
        <f t="shared" si="3"/>
        <v>0</v>
      </c>
    </row>
    <row r="47" spans="1:9" ht="21.75" customHeight="1">
      <c r="A47" s="14">
        <v>3.34</v>
      </c>
      <c r="B47" s="11" t="s">
        <v>14</v>
      </c>
      <c r="C47" s="11" t="s">
        <v>98</v>
      </c>
      <c r="D47" s="9" t="s">
        <v>99</v>
      </c>
      <c r="E47" s="11" t="s">
        <v>22</v>
      </c>
      <c r="F47" s="11" t="s">
        <v>100</v>
      </c>
      <c r="G47" s="49"/>
      <c r="H47" s="49">
        <f t="shared" si="2"/>
        <v>0</v>
      </c>
      <c r="I47" s="49">
        <f t="shared" si="3"/>
        <v>0</v>
      </c>
    </row>
    <row r="48" spans="1:9" ht="27.75" customHeight="1">
      <c r="A48" s="14">
        <v>3.35</v>
      </c>
      <c r="B48" s="11" t="s">
        <v>14</v>
      </c>
      <c r="C48" s="11" t="s">
        <v>101</v>
      </c>
      <c r="D48" s="13" t="s">
        <v>102</v>
      </c>
      <c r="E48" s="11" t="s">
        <v>22</v>
      </c>
      <c r="F48" s="11" t="s">
        <v>26</v>
      </c>
      <c r="G48" s="49"/>
      <c r="H48" s="49">
        <f t="shared" si="2"/>
        <v>0</v>
      </c>
      <c r="I48" s="49">
        <f t="shared" si="3"/>
        <v>0</v>
      </c>
    </row>
    <row r="49" spans="1:9" ht="21.75" customHeight="1">
      <c r="A49" s="14">
        <v>3.36</v>
      </c>
      <c r="B49" s="11" t="s">
        <v>20</v>
      </c>
      <c r="C49" s="12">
        <v>13415</v>
      </c>
      <c r="D49" s="9" t="s">
        <v>103</v>
      </c>
      <c r="E49" s="11" t="s">
        <v>25</v>
      </c>
      <c r="F49" s="11" t="s">
        <v>26</v>
      </c>
      <c r="G49" s="49"/>
      <c r="H49" s="49">
        <f t="shared" si="2"/>
        <v>0</v>
      </c>
      <c r="I49" s="49">
        <f t="shared" si="3"/>
        <v>0</v>
      </c>
    </row>
    <row r="50" spans="1:9" ht="21.75" customHeight="1">
      <c r="A50" s="14">
        <v>3.37</v>
      </c>
      <c r="B50" s="11" t="s">
        <v>104</v>
      </c>
      <c r="C50" s="11" t="s">
        <v>105</v>
      </c>
      <c r="D50" s="9" t="s">
        <v>106</v>
      </c>
      <c r="E50" s="11" t="s">
        <v>25</v>
      </c>
      <c r="F50" s="11" t="s">
        <v>84</v>
      </c>
      <c r="G50" s="49"/>
      <c r="H50" s="49">
        <f t="shared" si="2"/>
        <v>0</v>
      </c>
      <c r="I50" s="49">
        <f t="shared" si="3"/>
        <v>0</v>
      </c>
    </row>
    <row r="51" spans="1:9" ht="21.75" customHeight="1">
      <c r="A51" s="14">
        <v>3.38</v>
      </c>
      <c r="B51" s="11" t="s">
        <v>104</v>
      </c>
      <c r="C51" s="11" t="s">
        <v>105</v>
      </c>
      <c r="D51" s="9" t="s">
        <v>107</v>
      </c>
      <c r="E51" s="11" t="s">
        <v>86</v>
      </c>
      <c r="F51" s="11" t="s">
        <v>108</v>
      </c>
      <c r="G51" s="49"/>
      <c r="H51" s="49">
        <f t="shared" si="2"/>
        <v>0</v>
      </c>
      <c r="I51" s="49">
        <f t="shared" si="3"/>
        <v>0</v>
      </c>
    </row>
    <row r="52" spans="1:9" ht="21.75" customHeight="1">
      <c r="A52" s="14">
        <v>3.39</v>
      </c>
      <c r="B52" s="11" t="s">
        <v>104</v>
      </c>
      <c r="C52" s="11" t="s">
        <v>105</v>
      </c>
      <c r="D52" s="9" t="s">
        <v>109</v>
      </c>
      <c r="E52" s="11" t="s">
        <v>86</v>
      </c>
      <c r="F52" s="11" t="s">
        <v>108</v>
      </c>
      <c r="G52" s="49"/>
      <c r="H52" s="49">
        <f t="shared" si="2"/>
        <v>0</v>
      </c>
      <c r="I52" s="49">
        <f t="shared" si="3"/>
        <v>0</v>
      </c>
    </row>
    <row r="53" spans="1:9" ht="34.35" customHeight="1">
      <c r="A53" s="14">
        <v>3.4</v>
      </c>
      <c r="B53" s="11" t="s">
        <v>14</v>
      </c>
      <c r="C53" s="11" t="s">
        <v>110</v>
      </c>
      <c r="D53" s="9" t="s">
        <v>111</v>
      </c>
      <c r="E53" s="11" t="s">
        <v>17</v>
      </c>
      <c r="F53" s="11" t="s">
        <v>18</v>
      </c>
      <c r="G53" s="49"/>
      <c r="H53" s="49">
        <f t="shared" si="2"/>
        <v>0</v>
      </c>
      <c r="I53" s="49">
        <f t="shared" si="3"/>
        <v>0</v>
      </c>
    </row>
    <row r="54" spans="1:9" ht="40.700000000000003" customHeight="1">
      <c r="A54" s="15">
        <v>3.41</v>
      </c>
      <c r="B54" s="8" t="s">
        <v>14</v>
      </c>
      <c r="C54" s="8" t="s">
        <v>112</v>
      </c>
      <c r="D54" s="9" t="s">
        <v>113</v>
      </c>
      <c r="E54" s="8" t="s">
        <v>17</v>
      </c>
      <c r="F54" s="8" t="s">
        <v>18</v>
      </c>
      <c r="G54" s="49"/>
      <c r="H54" s="49">
        <f t="shared" si="2"/>
        <v>0</v>
      </c>
      <c r="I54" s="49">
        <f t="shared" si="3"/>
        <v>0</v>
      </c>
    </row>
    <row r="55" spans="1:9" ht="24.75" customHeight="1">
      <c r="A55" s="15">
        <v>3.42</v>
      </c>
      <c r="B55" s="8" t="s">
        <v>20</v>
      </c>
      <c r="C55" s="16">
        <v>89709</v>
      </c>
      <c r="D55" s="9" t="s">
        <v>114</v>
      </c>
      <c r="E55" s="8" t="s">
        <v>25</v>
      </c>
      <c r="F55" s="8" t="s">
        <v>18</v>
      </c>
      <c r="G55" s="49"/>
      <c r="H55" s="49">
        <f t="shared" si="2"/>
        <v>0</v>
      </c>
      <c r="I55" s="49">
        <f t="shared" si="3"/>
        <v>0</v>
      </c>
    </row>
    <row r="56" spans="1:9" ht="21.75" customHeight="1">
      <c r="A56" s="14">
        <v>3.43</v>
      </c>
      <c r="B56" s="11" t="s">
        <v>14</v>
      </c>
      <c r="C56" s="11" t="s">
        <v>115</v>
      </c>
      <c r="D56" s="9" t="s">
        <v>116</v>
      </c>
      <c r="E56" s="11" t="s">
        <v>17</v>
      </c>
      <c r="F56" s="11" t="s">
        <v>18</v>
      </c>
      <c r="G56" s="49"/>
      <c r="H56" s="49">
        <f t="shared" si="2"/>
        <v>0</v>
      </c>
      <c r="I56" s="49">
        <f t="shared" si="3"/>
        <v>0</v>
      </c>
    </row>
    <row r="57" spans="1:9" ht="14.25" customHeight="1">
      <c r="A57" s="5">
        <v>4.0999999999999996</v>
      </c>
      <c r="B57" s="1"/>
      <c r="C57" s="1"/>
      <c r="D57" s="6" t="s">
        <v>117</v>
      </c>
      <c r="E57" s="1"/>
      <c r="F57" s="1"/>
      <c r="G57" s="1"/>
      <c r="H57" s="1"/>
      <c r="I57" s="48">
        <f>SUM(I58:I59)</f>
        <v>0</v>
      </c>
    </row>
    <row r="58" spans="1:9" ht="29.45" customHeight="1">
      <c r="A58" s="10">
        <v>4.0999999999999996</v>
      </c>
      <c r="B58" s="11" t="s">
        <v>20</v>
      </c>
      <c r="C58" s="12">
        <v>100981</v>
      </c>
      <c r="D58" s="9" t="s">
        <v>118</v>
      </c>
      <c r="E58" s="11" t="s">
        <v>119</v>
      </c>
      <c r="F58" s="11" t="s">
        <v>120</v>
      </c>
      <c r="G58" s="49"/>
      <c r="H58" s="49">
        <f>G58*G58*28.82%</f>
        <v>0</v>
      </c>
      <c r="I58" s="49">
        <f>H58*F58</f>
        <v>0</v>
      </c>
    </row>
    <row r="59" spans="1:9" ht="21.75" customHeight="1">
      <c r="A59" s="10">
        <v>4.2</v>
      </c>
      <c r="B59" s="11" t="s">
        <v>14</v>
      </c>
      <c r="C59" s="11" t="s">
        <v>121</v>
      </c>
      <c r="D59" s="9" t="s">
        <v>122</v>
      </c>
      <c r="E59" s="11" t="s">
        <v>123</v>
      </c>
      <c r="F59" s="11" t="s">
        <v>124</v>
      </c>
      <c r="G59" s="49"/>
      <c r="H59" s="49">
        <f>G59*G59*28.82%</f>
        <v>0</v>
      </c>
      <c r="I59" s="49">
        <f>H59*F59</f>
        <v>0</v>
      </c>
    </row>
    <row r="60" spans="1:9" ht="9" customHeight="1">
      <c r="A60" s="43" t="s">
        <v>125</v>
      </c>
      <c r="B60" s="44"/>
      <c r="C60" s="44"/>
      <c r="D60" s="44"/>
      <c r="E60" s="44"/>
      <c r="F60" s="44"/>
      <c r="G60" s="44"/>
      <c r="H60" s="45"/>
      <c r="I60" s="48">
        <f>I57+I13+I8+I6</f>
        <v>0</v>
      </c>
    </row>
  </sheetData>
  <mergeCells count="8">
    <mergeCell ref="A3:D3"/>
    <mergeCell ref="E3:F3"/>
    <mergeCell ref="G3:I4"/>
    <mergeCell ref="A4:D4"/>
    <mergeCell ref="A60:H60"/>
    <mergeCell ref="G1:I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Pricila</dc:creator>
  <cp:lastModifiedBy>Usuário do Windows</cp:lastModifiedBy>
  <dcterms:created xsi:type="dcterms:W3CDTF">2025-09-17T19:14:38Z</dcterms:created>
  <dcterms:modified xsi:type="dcterms:W3CDTF">2025-09-17T19:34:32Z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2025-09-01T00:00:00Z</vt:filetime>
  </property>
  <property fmtid="{D5CDD505-2E9C-101B-9397-08002B2CF9AE}" pid="3" name="Creator">
    <vt:lpwstr>WPS Spreadsheets</vt:lpwstr>
  </property>
  <property fmtid="{D5CDD505-2E9C-101B-9397-08002B2CF9AE}" pid="4" name="LastSaved">
    <vt:filetime>2025-09-17T00:00:00Z</vt:filetime>
  </property>
  <property fmtid="{D5CDD505-2E9C-101B-9397-08002B2CF9AE}" pid="5" name="SourceModified">
    <vt:lpwstr>D:20250901150332-03'00'</vt:lpwstr>
  </property>
</Properties>
</file>